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oya4605\Downloads\"/>
    </mc:Choice>
  </mc:AlternateContent>
  <xr:revisionPtr revIDLastSave="0" documentId="13_ncr:1_{1E05A1DB-1844-4B9B-8B4A-C7EBBD5F25D6}" xr6:coauthVersionLast="47" xr6:coauthVersionMax="47" xr10:uidLastSave="{00000000-0000-0000-0000-000000000000}"/>
  <bookViews>
    <workbookView xWindow="-120" yWindow="-120" windowWidth="29040" windowHeight="17640" xr2:uid="{6B28F625-101E-4313-AF63-03ACE43C1743}"/>
  </bookViews>
  <sheets>
    <sheet name="計算書 (様式、ＬＰガス)" sheetId="1" r:id="rId1"/>
  </sheets>
  <definedNames>
    <definedName name="_xlnm.Print_Area" localSheetId="0">'計算書 (様式、ＬＰガス)'!$A$1:$X$45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L21" i="1"/>
  <c r="O21" i="1" s="1"/>
  <c r="H25" i="1" l="1"/>
  <c r="H30" i="1" s="1"/>
  <c r="P30" i="1" s="1"/>
  <c r="I37" i="1" s="1"/>
  <c r="P37" i="1" s="1"/>
  <c r="B42" i="1" s="1"/>
  <c r="P42" i="1" s="1"/>
</calcChain>
</file>

<file path=xl/sharedStrings.xml><?xml version="1.0" encoding="utf-8"?>
<sst xmlns="http://schemas.openxmlformats.org/spreadsheetml/2006/main" count="41" uniqueCount="39">
  <si>
    <t>様式第１－３号（第４条関係）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</si>
  <si>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ＬＰガス用</t>
    <rPh sb="4" eb="5">
      <t>ヨウ</t>
    </rPh>
    <phoneticPr fontId="1"/>
  </si>
  <si>
    <t>令和５年度第２期愛知県窯業事業者燃油価格高騰対策支援金　申請額計算書</t>
    <rPh sb="5" eb="6">
      <t>ダイ</t>
    </rPh>
    <rPh sb="7" eb="8">
      <t>キ</t>
    </rPh>
    <rPh sb="8" eb="11">
      <t>アイチケン</t>
    </rPh>
    <rPh sb="11" eb="13">
      <t>ヨウギョウ</t>
    </rPh>
    <rPh sb="13" eb="16">
      <t>ジギョウシャ</t>
    </rPh>
    <rPh sb="16" eb="18">
      <t>ネンユ</t>
    </rPh>
    <rPh sb="18" eb="20">
      <t>カカク</t>
    </rPh>
    <rPh sb="20" eb="22">
      <t>コウトウ</t>
    </rPh>
    <rPh sb="22" eb="24">
      <t>タイサク</t>
    </rPh>
    <rPh sb="24" eb="27">
      <t>シエンキン</t>
    </rPh>
    <rPh sb="28" eb="31">
      <t>シンセイガク</t>
    </rPh>
    <rPh sb="31" eb="34">
      <t>ケイサンショ</t>
    </rPh>
    <phoneticPr fontId="1"/>
  </si>
  <si>
    <t>１　2023年４月から９月のＬＰガス使用実績</t>
    <phoneticPr fontId="1"/>
  </si>
  <si>
    <t>（注１）</t>
    <rPh sb="1" eb="2">
      <t>チュウ</t>
    </rPh>
    <phoneticPr fontId="1"/>
  </si>
  <si>
    <t>使用月</t>
    <rPh sb="0" eb="2">
      <t>シヨウ</t>
    </rPh>
    <rPh sb="2" eb="3">
      <t>ツキ</t>
    </rPh>
    <phoneticPr fontId="1"/>
  </si>
  <si>
    <t>使用量
（単位：kg）</t>
    <rPh sb="0" eb="3">
      <t>シヨウリョウ</t>
    </rPh>
    <rPh sb="5" eb="7">
      <t>タンイ</t>
    </rPh>
    <phoneticPr fontId="1"/>
  </si>
  <si>
    <r>
      <t>ＬＰガスの使用又は購入実績根拠書類の単位（kg又はm</t>
    </r>
    <r>
      <rPr>
        <vertAlign val="superscript"/>
        <sz val="12"/>
        <color theme="1"/>
        <rFont val="ＭＳ ゴシック"/>
        <family val="3"/>
        <charset val="128"/>
      </rPr>
      <t>3</t>
    </r>
    <r>
      <rPr>
        <sz val="12"/>
        <color theme="1"/>
        <rFont val="ＭＳ ゴシック"/>
        <family val="3"/>
        <charset val="128"/>
      </rPr>
      <t>）に合わせ、それぞれの欄に記入すること。</t>
    </r>
    <rPh sb="23" eb="24">
      <t>マタ</t>
    </rPh>
    <rPh sb="29" eb="30">
      <t>ア</t>
    </rPh>
    <phoneticPr fontId="1"/>
  </si>
  <si>
    <r>
      <t>（単位：m</t>
    </r>
    <r>
      <rPr>
        <vertAlign val="superscript"/>
        <sz val="12"/>
        <color theme="1"/>
        <rFont val="ＭＳ ゴシック"/>
        <family val="3"/>
        <charset val="128"/>
      </rPr>
      <t>3</t>
    </r>
    <r>
      <rPr>
        <sz val="12"/>
        <color theme="1"/>
        <rFont val="ＭＳ ゴシック"/>
        <family val="3"/>
        <charset val="128"/>
      </rPr>
      <t>）</t>
    </r>
    <phoneticPr fontId="1"/>
  </si>
  <si>
    <t>kg換算値</t>
    <rPh sb="2" eb="4">
      <t>カンサン</t>
    </rPh>
    <rPh sb="4" eb="5">
      <t>チ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</si>
  <si>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</si>
  <si>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</si>
  <si>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</si>
  <si>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（注２）</t>
    <rPh sb="1" eb="2">
      <t>チュウ</t>
    </rPh>
    <phoneticPr fontId="1"/>
  </si>
  <si>
    <t>申請対象となる事業所が複数ある場合、全事業所の合計値を記入すること。</t>
    <rPh sb="0" eb="4">
      <t>シンセイタイショウ</t>
    </rPh>
    <rPh sb="11" eb="13">
      <t>フクスウアｒ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</si>
  <si>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</si>
  <si>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</si>
  <si>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</si>
  <si>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（注３）</t>
    <rPh sb="1" eb="2">
      <t>チュウ</t>
    </rPh>
    <phoneticPr fontId="1"/>
  </si>
  <si>
    <t>合計量</t>
    <rPh sb="0" eb="2">
      <t>ゴウケイ</t>
    </rPh>
    <rPh sb="2" eb="3">
      <t>リョウ</t>
    </rPh>
    <phoneticPr fontId="1"/>
  </si>
  <si>
    <r>
      <t>m</t>
    </r>
    <r>
      <rPr>
        <vertAlign val="superscript"/>
        <sz val="12"/>
        <color theme="1"/>
        <rFont val="ＭＳ ゴシック"/>
        <family val="3"/>
        <charset val="128"/>
      </rPr>
      <t>3</t>
    </r>
    <r>
      <rPr>
        <sz val="12"/>
        <color theme="1"/>
        <rFont val="ＭＳ ゴシック"/>
        <family val="3"/>
        <charset val="128"/>
      </rPr>
      <t>からkgへの単位換算率には2.33を用いること。</t>
    </r>
    <phoneticPr fontId="1"/>
  </si>
  <si>
    <t>使用量の合計</t>
    <rPh sb="0" eb="3">
      <t>シヨウリョウ</t>
    </rPh>
    <rPh sb="4" eb="6">
      <t>ゴウケイ</t>
    </rPh>
    <phoneticPr fontId="1"/>
  </si>
  <si>
    <t>[月数の６で割る]</t>
    <rPh sb="1" eb="3">
      <t>ツキスウ</t>
    </rPh>
    <rPh sb="6" eb="7">
      <t>ワ</t>
    </rPh>
    <phoneticPr fontId="1"/>
  </si>
  <si>
    <t xml:space="preserve">1トンを超える小数点以下は四捨五入
</t>
    <rPh sb="6" eb="7">
      <t>コ</t>
    </rPh>
    <rPh sb="9" eb="12">
      <t>ショウスウテン</t>
    </rPh>
    <rPh sb="12" eb="14">
      <t>イカ</t>
    </rPh>
    <phoneticPr fontId="1"/>
  </si>
  <si>
    <t>ただし、500kg未満は1トンとする</t>
    <phoneticPr fontId="1"/>
  </si>
  <si>
    <t>月間平均使用量</t>
    <rPh sb="1" eb="2">
      <t>アイダ</t>
    </rPh>
    <rPh sb="4" eb="7">
      <t>シヨウリョウ</t>
    </rPh>
    <phoneticPr fontId="1"/>
  </si>
  <si>
    <t>[トンに換算]</t>
    <rPh sb="4" eb="6">
      <t>カンサン</t>
    </rPh>
    <phoneticPr fontId="1"/>
  </si>
  <si>
    <t>２　申請額の計算</t>
    <rPh sb="6" eb="8">
      <t>ケイサン</t>
    </rPh>
    <phoneticPr fontId="1"/>
  </si>
  <si>
    <t>一月あたりの支援額</t>
    <phoneticPr fontId="1"/>
  </si>
  <si>
    <t>ＬＰガス単価高騰分</t>
    <rPh sb="4" eb="6">
      <t>タンカ</t>
    </rPh>
    <rPh sb="6" eb="8">
      <t>コウトウ</t>
    </rPh>
    <rPh sb="8" eb="9">
      <t>ブン</t>
    </rPh>
    <phoneticPr fontId="1"/>
  </si>
  <si>
    <t>月間平均使用量</t>
    <phoneticPr fontId="1"/>
  </si>
  <si>
    <t>（千円未満の端数は切上げ）</t>
    <phoneticPr fontId="1"/>
  </si>
  <si>
    <t>×</t>
    <phoneticPr fontId="1"/>
  </si>
  <si>
    <t>＝</t>
    <phoneticPr fontId="1"/>
  </si>
  <si>
    <t>措置期間</t>
    <rPh sb="0" eb="2">
      <t>ソチ</t>
    </rPh>
    <rPh sb="2" eb="4">
      <t>キカン</t>
    </rPh>
    <phoneticPr fontId="1"/>
  </si>
  <si>
    <t>申請額</t>
    <rPh sb="0" eb="3">
      <t>シンセイガク</t>
    </rPh>
    <phoneticPr fontId="1"/>
  </si>
  <si>
    <t>６か月</t>
    <rPh sb="2" eb="3">
      <t>ゲツ</t>
    </rPh>
    <phoneticPr fontId="1"/>
  </si>
  <si>
    <t>=</t>
    <phoneticPr fontId="1"/>
  </si>
  <si>
    <t>申請できるのは、ＬＰガスまたは電気のいずれか一方のみとなります。</t>
    <rPh sb="15" eb="17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</si>
</sst>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kg&quot;"/>
    <numFmt numFmtId="177" formatCode="#,##0&quot;円&quot;"/>
    <numFmt numFmtId="178" formatCode="#,##0&quot;トン&quot;"/>
    <numFmt numFmtId="179" formatCode="#,##0&quot;円/トン&quot;"/>
    <numFmt numFmtId="180" formatCode="0.00_ "/>
    <numFmt numFmtId="181" formatCode="#,##0_);[Red]\(#,##0\)"/>
    <numFmt numFmtId="182" formatCode="#,##0.00_);[Red]\(#,##0.0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</font>
    <font>
      <b/>
      <u/>
      <sz val="16"/>
      <color rgb="FFFF0000"/>
      <name val="游ゴシック"/>
      <family val="3"/>
      <charset val="128"/>
    </font>
    <font>
      <strike/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vertAlign val="superscript"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4"/>
      <color rgb="FF0070C0"/>
      <name val="ＭＳ ゴシック"/>
      <family val="3"/>
      <charset val="128"/>
    </font>
    <font>
      <sz val="24"/>
      <color rgb="FFDB5443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181" fontId="11" fillId="0" borderId="0" xfId="0" applyNumberFormat="1" applyFo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82" fontId="10" fillId="0" borderId="0" xfId="0" applyNumberFormat="1" applyFont="1" applyAlignment="1">
      <alignment horizontal="center" vertical="center"/>
    </xf>
    <xf numFmtId="181" fontId="12" fillId="0" borderId="0" xfId="0" applyNumberFormat="1" applyFont="1">
      <alignment vertical="center"/>
    </xf>
    <xf numFmtId="18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81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181" fontId="13" fillId="0" borderId="0" xfId="0" applyNumberFormat="1" applyFont="1" applyAlignment="1">
      <alignment horizontal="right" vertical="center"/>
    </xf>
    <xf numFmtId="0" fontId="0" fillId="0" borderId="6" xfId="0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9" xfId="0" applyFont="1" applyFill="1" applyBorder="1">
      <alignment vertical="center"/>
    </xf>
    <xf numFmtId="0" fontId="19" fillId="0" borderId="0" xfId="0" applyFont="1">
      <alignment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2" fontId="10" fillId="0" borderId="23" xfId="0" applyNumberFormat="1" applyFont="1" applyBorder="1" applyAlignment="1">
      <alignment horizontal="right" vertical="center"/>
    </xf>
    <xf numFmtId="182" fontId="10" fillId="0" borderId="22" xfId="0" applyNumberFormat="1" applyFont="1" applyBorder="1" applyAlignment="1">
      <alignment horizontal="right" vertical="center"/>
    </xf>
    <xf numFmtId="182" fontId="10" fillId="0" borderId="21" xfId="0" applyNumberFormat="1" applyFont="1" applyBorder="1" applyAlignment="1">
      <alignment horizontal="right" vertical="center"/>
    </xf>
    <xf numFmtId="182" fontId="10" fillId="0" borderId="20" xfId="0" applyNumberFormat="1" applyFont="1" applyBorder="1" applyAlignment="1">
      <alignment horizontal="right" vertical="center"/>
    </xf>
    <xf numFmtId="182" fontId="10" fillId="0" borderId="2" xfId="0" applyNumberFormat="1" applyFont="1" applyBorder="1" applyAlignment="1">
      <alignment horizontal="right" vertical="center"/>
    </xf>
    <xf numFmtId="182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81" fontId="10" fillId="0" borderId="15" xfId="0" applyNumberFormat="1" applyFont="1" applyBorder="1" applyAlignment="1">
      <alignment horizontal="center" vertical="center"/>
    </xf>
    <xf numFmtId="181" fontId="10" fillId="0" borderId="14" xfId="0" applyNumberFormat="1" applyFont="1" applyBorder="1" applyAlignment="1">
      <alignment horizontal="center" vertical="center"/>
    </xf>
    <xf numFmtId="181" fontId="10" fillId="0" borderId="9" xfId="0" applyNumberFormat="1" applyFont="1" applyBorder="1" applyAlignment="1">
      <alignment horizontal="center" vertical="center"/>
    </xf>
    <xf numFmtId="181" fontId="10" fillId="0" borderId="8" xfId="0" applyNumberFormat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81" fontId="10" fillId="0" borderId="28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2" fontId="8" fillId="0" borderId="0" xfId="0" applyNumberFormat="1" applyFont="1" applyAlignment="1">
      <alignment horizontal="left" vertical="top" wrapText="1"/>
    </xf>
    <xf numFmtId="182" fontId="8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68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182" fontId="10" fillId="0" borderId="60" xfId="0" applyNumberFormat="1" applyFont="1" applyBorder="1" applyAlignment="1">
      <alignment horizontal="center" vertical="center"/>
    </xf>
    <xf numFmtId="182" fontId="10" fillId="0" borderId="59" xfId="0" applyNumberFormat="1" applyFont="1" applyBorder="1" applyAlignment="1">
      <alignment horizontal="center" vertical="center"/>
    </xf>
    <xf numFmtId="182" fontId="10" fillId="0" borderId="58" xfId="0" applyNumberFormat="1" applyFont="1" applyBorder="1" applyAlignment="1">
      <alignment horizontal="center" vertical="center"/>
    </xf>
    <xf numFmtId="182" fontId="10" fillId="0" borderId="31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9" fontId="5" fillId="2" borderId="7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1" fontId="10" fillId="0" borderId="66" xfId="0" applyNumberFormat="1" applyFont="1" applyBorder="1" applyAlignment="1" applyProtection="1">
      <alignment horizontal="center" vertical="center"/>
      <protection locked="0"/>
    </xf>
    <xf numFmtId="181" fontId="10" fillId="0" borderId="65" xfId="0" applyNumberFormat="1" applyFont="1" applyBorder="1" applyAlignment="1" applyProtection="1">
      <alignment horizontal="center" vertical="center"/>
      <protection locked="0"/>
    </xf>
    <xf numFmtId="181" fontId="10" fillId="0" borderId="64" xfId="0" applyNumberFormat="1" applyFont="1" applyBorder="1" applyAlignment="1" applyProtection="1">
      <alignment horizontal="center" vertical="center"/>
      <protection locked="0"/>
    </xf>
    <xf numFmtId="181" fontId="10" fillId="0" borderId="63" xfId="0" applyNumberFormat="1" applyFont="1" applyBorder="1" applyAlignment="1" applyProtection="1">
      <alignment horizontal="center" vertical="center"/>
      <protection locked="0"/>
    </xf>
    <xf numFmtId="181" fontId="10" fillId="0" borderId="62" xfId="0" applyNumberFormat="1" applyFont="1" applyBorder="1" applyAlignment="1" applyProtection="1">
      <alignment horizontal="center" vertical="center"/>
      <protection locked="0"/>
    </xf>
    <xf numFmtId="181" fontId="10" fillId="0" borderId="61" xfId="0" applyNumberFormat="1" applyFont="1" applyBorder="1" applyAlignment="1" applyProtection="1">
      <alignment horizontal="center" vertical="center"/>
      <protection locked="0"/>
    </xf>
    <xf numFmtId="181" fontId="10" fillId="0" borderId="50" xfId="0" applyNumberFormat="1" applyFont="1" applyBorder="1" applyAlignment="1" applyProtection="1">
      <alignment horizontal="center" vertical="center"/>
      <protection locked="0"/>
    </xf>
    <xf numFmtId="181" fontId="10" fillId="0" borderId="49" xfId="0" applyNumberFormat="1" applyFont="1" applyBorder="1" applyAlignment="1" applyProtection="1">
      <alignment horizontal="center" vertical="center"/>
      <protection locked="0"/>
    </xf>
    <xf numFmtId="181" fontId="10" fillId="0" borderId="48" xfId="0" applyNumberFormat="1" applyFont="1" applyBorder="1" applyAlignment="1" applyProtection="1">
      <alignment horizontal="center" vertical="center"/>
      <protection locked="0"/>
    </xf>
    <xf numFmtId="181" fontId="10" fillId="0" borderId="56" xfId="0" applyNumberFormat="1" applyFont="1" applyBorder="1" applyAlignment="1" applyProtection="1">
      <alignment horizontal="center" vertical="center"/>
      <protection locked="0"/>
    </xf>
    <xf numFmtId="181" fontId="10" fillId="0" borderId="55" xfId="0" applyNumberFormat="1" applyFont="1" applyBorder="1" applyAlignment="1" applyProtection="1">
      <alignment horizontal="center" vertical="center"/>
      <protection locked="0"/>
    </xf>
    <xf numFmtId="181" fontId="10" fillId="0" borderId="54" xfId="0" applyNumberFormat="1" applyFont="1" applyBorder="1" applyAlignment="1" applyProtection="1">
      <alignment horizontal="center" vertical="center"/>
      <protection locked="0"/>
    </xf>
    <xf numFmtId="181" fontId="10" fillId="0" borderId="44" xfId="0" applyNumberFormat="1" applyFont="1" applyBorder="1" applyAlignment="1" applyProtection="1">
      <alignment horizontal="center" vertical="center"/>
      <protection locked="0"/>
    </xf>
    <xf numFmtId="181" fontId="10" fillId="0" borderId="43" xfId="0" applyNumberFormat="1" applyFont="1" applyBorder="1" applyAlignment="1" applyProtection="1">
      <alignment horizontal="center" vertical="center"/>
      <protection locked="0"/>
    </xf>
    <xf numFmtId="181" fontId="10" fillId="0" borderId="42" xfId="0" applyNumberFormat="1" applyFont="1" applyBorder="1" applyAlignment="1" applyProtection="1">
      <alignment horizontal="center" vertical="center"/>
      <protection locked="0"/>
    </xf>
    <xf numFmtId="181" fontId="10" fillId="0" borderId="53" xfId="0" applyNumberFormat="1" applyFont="1" applyBorder="1" applyAlignment="1" applyProtection="1">
      <alignment horizontal="center" vertical="center"/>
      <protection locked="0"/>
    </xf>
    <xf numFmtId="181" fontId="10" fillId="0" borderId="52" xfId="0" applyNumberFormat="1" applyFont="1" applyBorder="1" applyAlignment="1" applyProtection="1">
      <alignment horizontal="center" vertical="center"/>
      <protection locked="0"/>
    </xf>
    <xf numFmtId="181" fontId="10" fillId="0" borderId="51" xfId="0" applyNumberFormat="1" applyFont="1" applyBorder="1" applyAlignment="1" applyProtection="1">
      <alignment horizontal="center" vertical="center"/>
      <protection locked="0"/>
    </xf>
    <xf numFmtId="181" fontId="10" fillId="0" borderId="34" xfId="0" applyNumberFormat="1" applyFont="1" applyBorder="1" applyAlignment="1" applyProtection="1">
      <alignment horizontal="center" vertical="center"/>
      <protection locked="0"/>
    </xf>
    <xf numFmtId="181" fontId="10" fillId="0" borderId="33" xfId="0" applyNumberFormat="1" applyFont="1" applyBorder="1" applyAlignment="1" applyProtection="1">
      <alignment horizontal="center" vertical="center"/>
      <protection locked="0"/>
    </xf>
    <xf numFmtId="181" fontId="10" fillId="0" borderId="32" xfId="0" applyNumberFormat="1" applyFont="1" applyBorder="1" applyAlignment="1" applyProtection="1">
      <alignment horizontal="center" vertical="center"/>
      <protection locked="0"/>
    </xf>
    <xf numFmtId="181" fontId="10" fillId="0" borderId="41" xfId="0" applyNumberFormat="1" applyFont="1" applyBorder="1" applyAlignment="1" applyProtection="1">
      <alignment horizontal="center" vertical="center"/>
      <protection locked="0"/>
    </xf>
    <xf numFmtId="181" fontId="10" fillId="0" borderId="40" xfId="0" applyNumberFormat="1" applyFont="1" applyBorder="1" applyAlignment="1" applyProtection="1">
      <alignment horizontal="center" vertical="center"/>
      <protection locked="0"/>
    </xf>
    <xf numFmtId="181" fontId="10" fillId="0" borderId="39" xfId="0" applyNumberFormat="1" applyFont="1" applyBorder="1" applyAlignment="1" applyProtection="1">
      <alignment horizontal="center" vertical="center"/>
      <protection locked="0"/>
    </xf>
    <xf numFmtId="181" fontId="10" fillId="0" borderId="37" xfId="0" applyNumberFormat="1" applyFont="1" applyBorder="1" applyAlignment="1" applyProtection="1">
      <alignment horizontal="center" vertical="center"/>
      <protection locked="0"/>
    </xf>
    <xf numFmtId="181" fontId="10" fillId="0" borderId="36" xfId="0" applyNumberFormat="1" applyFont="1" applyBorder="1" applyAlignment="1" applyProtection="1">
      <alignment horizontal="center" vertical="center"/>
      <protection locked="0"/>
    </xf>
    <xf numFmtId="181" fontId="10" fillId="0" borderId="35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25</xdr:row>
      <xdr:rowOff>180975</xdr:rowOff>
    </xdr:from>
    <xdr:to>
      <xdr:col>9</xdr:col>
      <xdr:colOff>200025</xdr:colOff>
      <xdr:row>28</xdr:row>
      <xdr:rowOff>180975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ADCDD4-AA78-4D4D-A7CE-A80978F915B7}"/>
            </a:ext>
          </a:extLst>
        </xdr:cNvPr>
        <xdr:cNvCxnSpPr/>
      </xdr:nvCxnSpPr>
      <xdr:spPr>
        <a:xfrm>
          <a:off x="6303645" y="5895975"/>
          <a:ext cx="0" cy="6858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22</xdr:row>
      <xdr:rowOff>171450</xdr:rowOff>
    </xdr:from>
    <xdr:to>
      <xdr:col>9</xdr:col>
      <xdr:colOff>200025</xdr:colOff>
      <xdr:row>23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5E07B66-11A8-4C67-A368-81F23E37133A}"/>
            </a:ext>
          </a:extLst>
        </xdr:cNvPr>
        <xdr:cNvCxnSpPr/>
      </xdr:nvCxnSpPr>
      <xdr:spPr>
        <a:xfrm>
          <a:off x="6303645" y="5200650"/>
          <a:ext cx="0" cy="2286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22</xdr:row>
      <xdr:rowOff>161925</xdr:rowOff>
    </xdr:from>
    <xdr:to>
      <xdr:col>15</xdr:col>
      <xdr:colOff>9525</xdr:colOff>
      <xdr:row>22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33BDDB3-BF41-42CD-BC74-B5F9304473FB}"/>
            </a:ext>
          </a:extLst>
        </xdr:cNvPr>
        <xdr:cNvCxnSpPr/>
      </xdr:nvCxnSpPr>
      <xdr:spPr>
        <a:xfrm>
          <a:off x="5530215" y="5191125"/>
          <a:ext cx="465201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9525</xdr:rowOff>
    </xdr:from>
    <xdr:to>
      <xdr:col>15</xdr:col>
      <xdr:colOff>0</xdr:colOff>
      <xdr:row>22</xdr:row>
      <xdr:rowOff>171450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DC369AC-C803-4830-A308-23F9CCC8977A}"/>
            </a:ext>
          </a:extLst>
        </xdr:cNvPr>
        <xdr:cNvCxnSpPr/>
      </xdr:nvCxnSpPr>
      <xdr:spPr>
        <a:xfrm>
          <a:off x="10172700" y="5038725"/>
          <a:ext cx="0" cy="161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30</xdr:row>
      <xdr:rowOff>9525</xdr:rowOff>
    </xdr:from>
    <xdr:to>
      <xdr:col>14</xdr:col>
      <xdr:colOff>428625</xdr:colOff>
      <xdr:row>30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34B8E63-BE9B-4BE4-8B67-B1DDC8BDB310}"/>
            </a:ext>
          </a:extLst>
        </xdr:cNvPr>
        <xdr:cNvCxnSpPr/>
      </xdr:nvCxnSpPr>
      <xdr:spPr>
        <a:xfrm>
          <a:off x="7479030" y="6867525"/>
          <a:ext cx="2444115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30</xdr:row>
      <xdr:rowOff>114300</xdr:rowOff>
    </xdr:from>
    <xdr:to>
      <xdr:col>13</xdr:col>
      <xdr:colOff>542925</xdr:colOff>
      <xdr:row>35</xdr:row>
      <xdr:rowOff>257175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FB40009-EA75-484C-9107-1C9A1DFDB619}"/>
            </a:ext>
          </a:extLst>
        </xdr:cNvPr>
        <xdr:cNvCxnSpPr/>
      </xdr:nvCxnSpPr>
      <xdr:spPr>
        <a:xfrm>
          <a:off x="9359265" y="6972300"/>
          <a:ext cx="0" cy="125539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533400</xdr:colOff>
      <xdr:row>30</xdr:row>
      <xdr:rowOff>104775</xdr:rowOff>
    </xdr:from>
    <xdr:to>
      <xdr:col>14</xdr:col>
      <xdr:colOff>428625</xdr:colOff>
      <xdr:row>30</xdr:row>
      <xdr:rowOff>104775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961EA79-DDFF-4C81-8909-156AB9883312}"/>
            </a:ext>
          </a:extLst>
        </xdr:cNvPr>
        <xdr:cNvCxnSpPr/>
      </xdr:nvCxnSpPr>
      <xdr:spPr>
        <a:xfrm>
          <a:off x="9349740" y="6962775"/>
          <a:ext cx="57340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22</xdr:row>
      <xdr:rowOff>0</xdr:rowOff>
    </xdr:from>
    <xdr:to>
      <xdr:col>8</xdr:col>
      <xdr:colOff>104775</xdr:colOff>
      <xdr:row>22</xdr:row>
      <xdr:rowOff>161925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186C97B-A6C6-4894-B493-B5873532822E}"/>
            </a:ext>
          </a:extLst>
        </xdr:cNvPr>
        <xdr:cNvCxnSpPr/>
      </xdr:nvCxnSpPr>
      <xdr:spPr>
        <a:xfrm>
          <a:off x="5530215" y="5029200"/>
          <a:ext cx="0" cy="161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647700</xdr:colOff>
      <xdr:row>19</xdr:row>
      <xdr:rowOff>171450</xdr:rowOff>
    </xdr:from>
    <xdr:ext cx="806696" cy="3048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BFF1E2B-416D-49DE-9E01-86745CB7CEAC}"/>
            </a:ext>
          </a:extLst>
        </xdr:cNvPr>
        <xdr:cNvSpPr txBox="1"/>
      </xdr:nvSpPr>
      <xdr:spPr>
        <a:xfrm>
          <a:off x="9464040" y="4514850"/>
          <a:ext cx="806696" cy="304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B×2.33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</xdr:col>
      <xdr:colOff>619125</xdr:colOff>
      <xdr:row>38</xdr:row>
      <xdr:rowOff>190500</xdr:rowOff>
    </xdr:from>
    <xdr:to>
      <xdr:col>18</xdr:col>
      <xdr:colOff>180975</xdr:colOff>
      <xdr:row>38</xdr:row>
      <xdr:rowOff>190500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61B01C3-BA69-4DDF-8447-C91996409969}"/>
            </a:ext>
          </a:extLst>
        </xdr:cNvPr>
        <xdr:cNvCxnSpPr/>
      </xdr:nvCxnSpPr>
      <xdr:spPr>
        <a:xfrm>
          <a:off x="1297305" y="8877300"/>
          <a:ext cx="1109091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609601</xdr:colOff>
      <xdr:row>38</xdr:row>
      <xdr:rowOff>200025</xdr:rowOff>
    </xdr:from>
    <xdr:to>
      <xdr:col>1</xdr:col>
      <xdr:colOff>619125</xdr:colOff>
      <xdr:row>40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F45F9A6-867D-4965-A546-9064BB7DF821}"/>
            </a:ext>
          </a:extLst>
        </xdr:cNvPr>
        <xdr:cNvCxnSpPr/>
      </xdr:nvCxnSpPr>
      <xdr:spPr>
        <a:xfrm flipH="1">
          <a:off x="1287781" y="8886825"/>
          <a:ext cx="9524" cy="27622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161925</xdr:colOff>
      <xdr:row>38</xdr:row>
      <xdr:rowOff>9525</xdr:rowOff>
    </xdr:from>
    <xdr:to>
      <xdr:col>18</xdr:col>
      <xdr:colOff>161925</xdr:colOff>
      <xdr:row>38</xdr:row>
      <xdr:rowOff>190500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CDC108E-77A6-45C3-BDCC-0C1981461B3F}"/>
            </a:ext>
          </a:extLst>
        </xdr:cNvPr>
        <xdr:cNvCxnSpPr/>
      </xdr:nvCxnSpPr>
      <xdr:spPr>
        <a:xfrm>
          <a:off x="12369165" y="8696325"/>
          <a:ext cx="0" cy="1809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38101</xdr:colOff>
      <xdr:row>20</xdr:row>
      <xdr:rowOff>28575</xdr:rowOff>
    </xdr:from>
    <xdr:to>
      <xdr:col>7</xdr:col>
      <xdr:colOff>152401</xdr:colOff>
      <xdr:row>21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001E147-A6A5-4313-8754-84E6295FD4C5}"/>
            </a:ext>
          </a:extLst>
        </xdr:cNvPr>
        <xdr:cNvSpPr txBox="1"/>
      </xdr:nvSpPr>
      <xdr:spPr>
        <a:xfrm>
          <a:off x="4785361" y="4600575"/>
          <a:ext cx="114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47626</xdr:colOff>
      <xdr:row>20</xdr:row>
      <xdr:rowOff>28575</xdr:rowOff>
    </xdr:from>
    <xdr:to>
      <xdr:col>11</xdr:col>
      <xdr:colOff>161926</xdr:colOff>
      <xdr:row>21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F9EE9A9-EF21-403A-849B-49160ABDED0F}"/>
            </a:ext>
          </a:extLst>
        </xdr:cNvPr>
        <xdr:cNvSpPr txBox="1"/>
      </xdr:nvSpPr>
      <xdr:spPr>
        <a:xfrm>
          <a:off x="7507606" y="4600575"/>
          <a:ext cx="114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38100</xdr:colOff>
      <xdr:row>24</xdr:row>
      <xdr:rowOff>9525</xdr:rowOff>
    </xdr:from>
    <xdr:to>
      <xdr:col>9</xdr:col>
      <xdr:colOff>9525</xdr:colOff>
      <xdr:row>25</xdr:row>
      <xdr:rowOff>38100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7CBFCFB-7738-4D0C-8D79-CF24E6B1A4E9}"/>
            </a:ext>
          </a:extLst>
        </xdr:cNvPr>
        <xdr:cNvSpPr txBox="1"/>
      </xdr:nvSpPr>
      <xdr:spPr>
        <a:xfrm>
          <a:off x="4785360" y="5495925"/>
          <a:ext cx="132778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9</xdr:col>
      <xdr:colOff>0</xdr:colOff>
      <xdr:row>29</xdr:row>
      <xdr:rowOff>219075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3BD95EF-7BFD-4122-8B76-E523B6768078}"/>
            </a:ext>
          </a:extLst>
        </xdr:cNvPr>
        <xdr:cNvSpPr txBox="1"/>
      </xdr:nvSpPr>
      <xdr:spPr>
        <a:xfrm>
          <a:off x="4775835" y="6629400"/>
          <a:ext cx="132778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D÷6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38099</xdr:colOff>
      <xdr:row>29</xdr:row>
      <xdr:rowOff>9525</xdr:rowOff>
    </xdr:from>
    <xdr:to>
      <xdr:col>17</xdr:col>
      <xdr:colOff>190499</xdr:colOff>
      <xdr:row>30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3DF1BF5-5A7C-42EB-818A-701C51AD211C}"/>
            </a:ext>
          </a:extLst>
        </xdr:cNvPr>
        <xdr:cNvSpPr txBox="1"/>
      </xdr:nvSpPr>
      <xdr:spPr>
        <a:xfrm>
          <a:off x="10210799" y="6638925"/>
          <a:ext cx="150876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E÷1000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57151</xdr:colOff>
      <xdr:row>36</xdr:row>
      <xdr:rowOff>0</xdr:rowOff>
    </xdr:from>
    <xdr:to>
      <xdr:col>8</xdr:col>
      <xdr:colOff>200025</xdr:colOff>
      <xdr:row>36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64D626A-65B1-4743-8DEC-37744BB3A976}"/>
            </a:ext>
          </a:extLst>
        </xdr:cNvPr>
        <xdr:cNvSpPr txBox="1"/>
      </xdr:nvSpPr>
      <xdr:spPr>
        <a:xfrm>
          <a:off x="5482591" y="8229600"/>
          <a:ext cx="1428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38101</xdr:colOff>
      <xdr:row>36</xdr:row>
      <xdr:rowOff>19050</xdr:rowOff>
    </xdr:from>
    <xdr:to>
      <xdr:col>15</xdr:col>
      <xdr:colOff>152401</xdr:colOff>
      <xdr:row>36</xdr:row>
      <xdr:rowOff>200025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7A2DCD3-A5FB-4ED3-B008-8FB1867FB962}"/>
            </a:ext>
          </a:extLst>
        </xdr:cNvPr>
        <xdr:cNvSpPr txBox="1"/>
      </xdr:nvSpPr>
      <xdr:spPr>
        <a:xfrm>
          <a:off x="10210801" y="8248650"/>
          <a:ext cx="114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28576</xdr:colOff>
      <xdr:row>41</xdr:row>
      <xdr:rowOff>28575</xdr:rowOff>
    </xdr:from>
    <xdr:to>
      <xdr:col>1</xdr:col>
      <xdr:colOff>142876</xdr:colOff>
      <xdr:row>41</xdr:row>
      <xdr:rowOff>209550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68D1D55-E1B3-4E9C-A39E-30BAC9C41C26}"/>
            </a:ext>
          </a:extLst>
        </xdr:cNvPr>
        <xdr:cNvSpPr txBox="1"/>
      </xdr:nvSpPr>
      <xdr:spPr>
        <a:xfrm>
          <a:off x="706756" y="9401175"/>
          <a:ext cx="114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9</xdr:col>
      <xdr:colOff>203743</xdr:colOff>
      <xdr:row>24</xdr:row>
      <xdr:rowOff>237696</xdr:rowOff>
    </xdr:from>
    <xdr:ext cx="364202" cy="32573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65146D7-13A9-460C-93A2-234518340098}"/>
            </a:ext>
          </a:extLst>
        </xdr:cNvPr>
        <xdr:cNvSpPr txBox="1"/>
      </xdr:nvSpPr>
      <xdr:spPr>
        <a:xfrm>
          <a:off x="6307363" y="571647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206729</xdr:colOff>
      <xdr:row>29</xdr:row>
      <xdr:rowOff>240687</xdr:rowOff>
    </xdr:from>
    <xdr:ext cx="364202" cy="32573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C4D5C3B-9E7A-4D6E-B223-8BC0F2A6093F}"/>
            </a:ext>
          </a:extLst>
        </xdr:cNvPr>
        <xdr:cNvSpPr txBox="1"/>
      </xdr:nvSpPr>
      <xdr:spPr>
        <a:xfrm>
          <a:off x="6310349" y="6854847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20</xdr:col>
      <xdr:colOff>12767</xdr:colOff>
      <xdr:row>29</xdr:row>
      <xdr:rowOff>270838</xdr:rowOff>
    </xdr:from>
    <xdr:ext cx="492443" cy="29232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7418426-CD5B-43ED-9D4E-675F0F806887}"/>
            </a:ext>
          </a:extLst>
        </xdr:cNvPr>
        <xdr:cNvSpPr txBox="1"/>
      </xdr:nvSpPr>
      <xdr:spPr>
        <a:xfrm>
          <a:off x="13576367" y="6854518"/>
          <a:ext cx="492443" cy="292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S Gothic" panose="020B0609070205080204" pitchFamily="49" charset="-128"/>
              <a:ea typeface="MS Gothic" panose="020B0609070205080204" pitchFamily="49" charset="-128"/>
            </a:rPr>
            <a:t>トン</a:t>
          </a:r>
        </a:p>
      </xdr:txBody>
    </xdr:sp>
    <xdr:clientData/>
  </xdr:oneCellAnchor>
  <xdr:oneCellAnchor>
    <xdr:from>
      <xdr:col>13</xdr:col>
      <xdr:colOff>192333</xdr:colOff>
      <xdr:row>36</xdr:row>
      <xdr:rowOff>273827</xdr:rowOff>
    </xdr:from>
    <xdr:ext cx="492443" cy="292324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EB4B313-4A2B-4100-99D2-E7608E90F6B8}"/>
            </a:ext>
          </a:extLst>
        </xdr:cNvPr>
        <xdr:cNvSpPr txBox="1"/>
      </xdr:nvSpPr>
      <xdr:spPr>
        <a:xfrm>
          <a:off x="9008673" y="8457707"/>
          <a:ext cx="492443" cy="292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S Gothic" panose="020B0609070205080204" pitchFamily="49" charset="-128"/>
              <a:ea typeface="MS Gothic" panose="020B0609070205080204" pitchFamily="49" charset="-128"/>
            </a:rPr>
            <a:t>トン</a:t>
          </a:r>
        </a:p>
      </xdr:txBody>
    </xdr:sp>
    <xdr:clientData/>
  </xdr:oneCellAnchor>
  <xdr:oneCellAnchor>
    <xdr:from>
      <xdr:col>20</xdr:col>
      <xdr:colOff>149411</xdr:colOff>
      <xdr:row>36</xdr:row>
      <xdr:rowOff>264865</xdr:rowOff>
    </xdr:from>
    <xdr:ext cx="338554" cy="29232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5C4CCC4-75F5-4A5D-979B-47831B99FD5C}"/>
            </a:ext>
          </a:extLst>
        </xdr:cNvPr>
        <xdr:cNvSpPr txBox="1"/>
      </xdr:nvSpPr>
      <xdr:spPr>
        <a:xfrm>
          <a:off x="13713011" y="8456365"/>
          <a:ext cx="338554" cy="292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S Gothic" panose="020B0609070205080204" pitchFamily="49" charset="-128"/>
              <a:ea typeface="MS Gothic" panose="020B0609070205080204" pitchFamily="49" charset="-128"/>
            </a:rPr>
            <a:t>円</a:t>
          </a:r>
        </a:p>
      </xdr:txBody>
    </xdr:sp>
    <xdr:clientData/>
  </xdr:oneCellAnchor>
  <xdr:oneCellAnchor>
    <xdr:from>
      <xdr:col>20</xdr:col>
      <xdr:colOff>152398</xdr:colOff>
      <xdr:row>41</xdr:row>
      <xdr:rowOff>267850</xdr:rowOff>
    </xdr:from>
    <xdr:ext cx="338554" cy="292324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1E3D6DE-6BCE-45C4-B6C8-4D270AC086CE}"/>
            </a:ext>
          </a:extLst>
        </xdr:cNvPr>
        <xdr:cNvSpPr txBox="1"/>
      </xdr:nvSpPr>
      <xdr:spPr>
        <a:xfrm>
          <a:off x="13715998" y="9602350"/>
          <a:ext cx="338554" cy="292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S Gothic" panose="020B0609070205080204" pitchFamily="49" charset="-128"/>
              <a:ea typeface="MS Gothic" panose="020B0609070205080204" pitchFamily="49" charset="-128"/>
            </a:rPr>
            <a:t>円</a:t>
          </a:r>
        </a:p>
      </xdr:txBody>
    </xdr:sp>
    <xdr:clientData/>
  </xdr:oneCellAnchor>
  <xdr:oneCellAnchor>
    <xdr:from>
      <xdr:col>2</xdr:col>
      <xdr:colOff>237702</xdr:colOff>
      <xdr:row>41</xdr:row>
      <xdr:rowOff>264864</xdr:rowOff>
    </xdr:from>
    <xdr:ext cx="338554" cy="292324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B4B7C63-A31A-4046-BEFD-95695D9FBA52}"/>
            </a:ext>
          </a:extLst>
        </xdr:cNvPr>
        <xdr:cNvSpPr txBox="1"/>
      </xdr:nvSpPr>
      <xdr:spPr>
        <a:xfrm>
          <a:off x="1594062" y="9599364"/>
          <a:ext cx="338554" cy="292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MS Gothic" panose="020B0609070205080204" pitchFamily="49" charset="-128"/>
              <a:ea typeface="MS Gothic" panose="020B0609070205080204" pitchFamily="49" charset="-128"/>
            </a:rPr>
            <a:t>円</a:t>
          </a:r>
        </a:p>
      </xdr:txBody>
    </xdr:sp>
    <xdr:clientData/>
  </xdr:oneCellAnchor>
  <xdr:oneCellAnchor>
    <xdr:from>
      <xdr:col>2</xdr:col>
      <xdr:colOff>100852</xdr:colOff>
      <xdr:row>1</xdr:row>
      <xdr:rowOff>56029</xdr:rowOff>
    </xdr:from>
    <xdr:ext cx="1074870" cy="505036"/>
    <xdr:pic>
      <xdr:nvPicPr>
        <xdr:cNvPr id="29" name="図 28">
          <a:extLst>
            <a:ext uri="{FF2B5EF4-FFF2-40B4-BE49-F238E27FC236}">
              <a16:creationId xmlns:a16="http://schemas.microsoft.com/office/drawing/2014/main" id="{1B326E7E-0E1F-491B-AB3B-847C7B630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212" y="284629"/>
          <a:ext cx="1074870" cy="505036"/>
        </a:xfrm>
        <a:prstGeom prst="rect">
          <a:avLst/>
        </a:prstGeom>
      </xdr:spPr>
    </xdr:pic>
    <xdr:clientData/>
  </xdr:oneCellAnchor>
  <xdr:oneCellAnchor>
    <xdr:from>
      <xdr:col>15</xdr:col>
      <xdr:colOff>190500</xdr:colOff>
      <xdr:row>1</xdr:row>
      <xdr:rowOff>56029</xdr:rowOff>
    </xdr:from>
    <xdr:ext cx="1077110" cy="505036"/>
    <xdr:pic>
      <xdr:nvPicPr>
        <xdr:cNvPr id="30" name="図 29">
          <a:extLst>
            <a:ext uri="{FF2B5EF4-FFF2-40B4-BE49-F238E27FC236}">
              <a16:creationId xmlns:a16="http://schemas.microsoft.com/office/drawing/2014/main" id="{D0F54725-D688-4343-A145-FA919FD9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284629"/>
          <a:ext cx="1077110" cy="505036"/>
        </a:xfrm>
        <a:prstGeom prst="rect">
          <a:avLst/>
        </a:prstGeom>
      </xdr:spPr>
    </xdr:pic>
    <xdr:clientData/>
  </xdr:oneCellAnchor>
  <xdr:oneCellAnchor>
    <xdr:from>
      <xdr:col>12</xdr:col>
      <xdr:colOff>44824</xdr:colOff>
      <xdr:row>5</xdr:row>
      <xdr:rowOff>235324</xdr:rowOff>
    </xdr:from>
    <xdr:ext cx="646331" cy="292452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BFD9295-C3FA-44EF-8A27-3B859FBB29B3}"/>
            </a:ext>
          </a:extLst>
        </xdr:cNvPr>
        <xdr:cNvSpPr txBox="1"/>
      </xdr:nvSpPr>
      <xdr:spPr>
        <a:xfrm>
          <a:off x="8182984" y="1370704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AE64-D3F0-43FE-956D-7C7E62D24BF6}">
  <sheetPr>
    <pageSetUpPr fitToPage="1"/>
  </sheetPr>
  <dimension ref="A1:AD45"/>
  <sheetViews>
    <sheetView tabSelected="1" view="pageBreakPreview" zoomScaleNormal="114" zoomScaleSheetLayoutView="100" workbookViewId="0">
      <selection activeCell="Y1" sqref="Y1"/>
    </sheetView>
  </sheetViews>
  <sheetFormatPr defaultColWidth="8.875" defaultRowHeight="18.75" x14ac:dyDescent="0.4"/>
  <cols>
    <col min="1" max="1" width="2.375" customWidth="1"/>
    <col min="2" max="2" width="10.5" customWidth="1"/>
    <col min="3" max="4" width="3.125" customWidth="1"/>
    <col min="5" max="5" width="1.125" customWidth="1"/>
    <col min="6" max="7" width="3.125" hidden="1" customWidth="1"/>
    <col min="8" max="8" width="4.625" customWidth="1"/>
    <col min="9" max="11" width="3.625" customWidth="1"/>
    <col min="12" max="13" width="3.125" customWidth="1"/>
    <col min="14" max="14" width="9" customWidth="1"/>
    <col min="15" max="15" width="6" customWidth="1"/>
    <col min="16" max="16" width="6.625" customWidth="1"/>
    <col min="17" max="23" width="3.125" customWidth="1"/>
    <col min="24" max="24" width="3.375" customWidth="1"/>
  </cols>
  <sheetData>
    <row r="1" spans="1:29" x14ac:dyDescent="0.4">
      <c r="A1" s="3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29" x14ac:dyDescent="0.4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9" ht="27.75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9" ht="18.600000000000001" customHeight="1" x14ac:dyDescent="0.4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9" ht="9" customHeight="1" x14ac:dyDescent="0.4"/>
    <row r="6" spans="1:29" s="8" customFormat="1" ht="19.5" customHeight="1" thickBot="1" x14ac:dyDescent="0.45">
      <c r="A6" s="8" t="s">
        <v>3</v>
      </c>
      <c r="R6" s="8" t="s">
        <v>4</v>
      </c>
    </row>
    <row r="7" spans="1:29" s="8" customFormat="1" ht="15" customHeight="1" x14ac:dyDescent="0.4">
      <c r="B7" s="86" t="s">
        <v>5</v>
      </c>
      <c r="C7" s="87"/>
      <c r="D7" s="87"/>
      <c r="E7" s="87"/>
      <c r="F7" s="87"/>
      <c r="G7" s="87"/>
      <c r="H7" s="58" t="s">
        <v>6</v>
      </c>
      <c r="I7" s="90"/>
      <c r="J7" s="90"/>
      <c r="K7" s="91"/>
      <c r="L7" s="95"/>
      <c r="M7" s="96"/>
      <c r="N7" s="97"/>
      <c r="O7" s="37"/>
      <c r="P7" s="36"/>
      <c r="Q7" s="35"/>
      <c r="S7" s="47" t="s">
        <v>7</v>
      </c>
      <c r="T7" s="47"/>
      <c r="U7" s="47"/>
      <c r="V7" s="47"/>
      <c r="W7" s="47"/>
      <c r="X7" s="47"/>
    </row>
    <row r="8" spans="1:29" s="8" customFormat="1" ht="19.5" thickBot="1" x14ac:dyDescent="0.45">
      <c r="B8" s="88"/>
      <c r="C8" s="89"/>
      <c r="D8" s="89"/>
      <c r="E8" s="89"/>
      <c r="F8" s="89"/>
      <c r="G8" s="89"/>
      <c r="H8" s="92"/>
      <c r="I8" s="93"/>
      <c r="J8" s="93"/>
      <c r="K8" s="94"/>
      <c r="L8" s="98" t="s">
        <v>8</v>
      </c>
      <c r="M8" s="99"/>
      <c r="N8" s="100"/>
      <c r="O8" s="101" t="s">
        <v>9</v>
      </c>
      <c r="P8" s="102"/>
      <c r="Q8" s="103"/>
      <c r="S8" s="47"/>
      <c r="T8" s="47"/>
      <c r="U8" s="47"/>
      <c r="V8" s="47"/>
      <c r="W8" s="47"/>
      <c r="X8" s="47"/>
    </row>
    <row r="9" spans="1:29" s="8" customFormat="1" ht="15" customHeight="1" x14ac:dyDescent="0.4">
      <c r="B9" s="134" t="s">
        <v>10</v>
      </c>
      <c r="C9" s="135"/>
      <c r="D9" s="135"/>
      <c r="E9" s="135"/>
      <c r="F9" s="135"/>
      <c r="G9" s="136"/>
      <c r="H9" s="165"/>
      <c r="I9" s="166"/>
      <c r="J9" s="166"/>
      <c r="K9" s="167"/>
      <c r="L9" s="168"/>
      <c r="M9" s="169"/>
      <c r="N9" s="170"/>
      <c r="O9" s="116"/>
      <c r="P9" s="117"/>
      <c r="Q9" s="118"/>
      <c r="S9" s="47"/>
      <c r="T9" s="47"/>
      <c r="U9" s="47"/>
      <c r="V9" s="47"/>
      <c r="W9" s="47"/>
      <c r="X9" s="47"/>
      <c r="Y9" s="14"/>
      <c r="Z9" s="14"/>
      <c r="AA9" s="14"/>
      <c r="AB9" s="14"/>
      <c r="AC9" s="34"/>
    </row>
    <row r="10" spans="1:29" s="8" customFormat="1" ht="15" customHeight="1" x14ac:dyDescent="0.4">
      <c r="B10" s="125"/>
      <c r="C10" s="126"/>
      <c r="D10" s="126"/>
      <c r="E10" s="126"/>
      <c r="F10" s="126"/>
      <c r="G10" s="137"/>
      <c r="H10" s="171"/>
      <c r="I10" s="172"/>
      <c r="J10" s="172"/>
      <c r="K10" s="173"/>
      <c r="L10" s="174"/>
      <c r="M10" s="175"/>
      <c r="N10" s="176"/>
      <c r="O10" s="119"/>
      <c r="P10" s="120"/>
      <c r="Q10" s="121"/>
      <c r="S10" s="47"/>
      <c r="T10" s="47"/>
      <c r="U10" s="47"/>
      <c r="V10" s="47"/>
      <c r="W10" s="47"/>
      <c r="X10" s="47"/>
      <c r="Y10" s="14"/>
      <c r="Z10" s="14"/>
      <c r="AA10" s="14"/>
      <c r="AB10" s="14"/>
      <c r="AC10" s="14"/>
    </row>
    <row r="11" spans="1:29" s="8" customFormat="1" ht="15" customHeight="1" x14ac:dyDescent="0.4">
      <c r="B11" s="104" t="s">
        <v>11</v>
      </c>
      <c r="C11" s="105"/>
      <c r="D11" s="105"/>
      <c r="E11" s="105"/>
      <c r="F11" s="105"/>
      <c r="G11" s="106"/>
      <c r="H11" s="177"/>
      <c r="I11" s="178"/>
      <c r="J11" s="178"/>
      <c r="K11" s="179"/>
      <c r="L11" s="180"/>
      <c r="M11" s="181"/>
      <c r="N11" s="182"/>
      <c r="O11" s="122"/>
      <c r="P11" s="123"/>
      <c r="Q11" s="124"/>
      <c r="R11" s="33"/>
      <c r="S11" s="47"/>
      <c r="T11" s="47"/>
      <c r="U11" s="47"/>
      <c r="V11" s="47"/>
      <c r="W11" s="47"/>
      <c r="X11" s="47"/>
      <c r="Y11" s="14"/>
      <c r="Z11" s="14"/>
      <c r="AA11" s="14"/>
      <c r="AB11" s="14"/>
      <c r="AC11" s="14"/>
    </row>
    <row r="12" spans="1:29" s="8" customFormat="1" ht="15" customHeight="1" x14ac:dyDescent="0.4">
      <c r="B12" s="107"/>
      <c r="C12" s="108"/>
      <c r="D12" s="108"/>
      <c r="E12" s="108"/>
      <c r="F12" s="108"/>
      <c r="G12" s="109"/>
      <c r="H12" s="171"/>
      <c r="I12" s="172"/>
      <c r="J12" s="172"/>
      <c r="K12" s="173"/>
      <c r="L12" s="174"/>
      <c r="M12" s="175"/>
      <c r="N12" s="176"/>
      <c r="O12" s="122"/>
      <c r="P12" s="123"/>
      <c r="Q12" s="124"/>
      <c r="R12" s="33"/>
      <c r="S12" s="47"/>
      <c r="T12" s="47"/>
      <c r="U12" s="47"/>
      <c r="V12" s="47"/>
      <c r="W12" s="47"/>
      <c r="X12" s="47"/>
      <c r="Y12" s="14"/>
      <c r="Z12" s="14"/>
      <c r="AA12" s="14"/>
      <c r="AB12" s="14"/>
      <c r="AC12" s="14"/>
    </row>
    <row r="13" spans="1:29" ht="15" customHeight="1" x14ac:dyDescent="0.4">
      <c r="B13" s="110" t="s">
        <v>12</v>
      </c>
      <c r="C13" s="111"/>
      <c r="D13" s="111"/>
      <c r="E13" s="111"/>
      <c r="F13" s="111"/>
      <c r="G13" s="112"/>
      <c r="H13" s="177"/>
      <c r="I13" s="178"/>
      <c r="J13" s="178"/>
      <c r="K13" s="179"/>
      <c r="L13" s="180"/>
      <c r="M13" s="181"/>
      <c r="N13" s="182"/>
      <c r="O13" s="122"/>
      <c r="P13" s="123"/>
      <c r="Q13" s="124"/>
      <c r="R13" s="8" t="s">
        <v>13</v>
      </c>
      <c r="Y13" s="14"/>
      <c r="Z13" s="14"/>
      <c r="AA13" s="14"/>
      <c r="AB13" s="14"/>
      <c r="AC13" s="14"/>
    </row>
    <row r="14" spans="1:29" ht="15" customHeight="1" x14ac:dyDescent="0.4">
      <c r="B14" s="125"/>
      <c r="C14" s="126"/>
      <c r="D14" s="126"/>
      <c r="E14" s="126"/>
      <c r="F14" s="126"/>
      <c r="G14" s="127"/>
      <c r="H14" s="171"/>
      <c r="I14" s="172"/>
      <c r="J14" s="172"/>
      <c r="K14" s="173"/>
      <c r="L14" s="174"/>
      <c r="M14" s="175"/>
      <c r="N14" s="176"/>
      <c r="O14" s="122"/>
      <c r="P14" s="123"/>
      <c r="Q14" s="124"/>
      <c r="S14" s="56" t="s">
        <v>14</v>
      </c>
      <c r="T14" s="56"/>
      <c r="U14" s="56"/>
      <c r="V14" s="56"/>
      <c r="W14" s="56"/>
      <c r="X14" s="56"/>
      <c r="Y14" s="14"/>
      <c r="Z14" s="14"/>
      <c r="AA14" s="14"/>
      <c r="AB14" s="14"/>
      <c r="AC14" s="14"/>
    </row>
    <row r="15" spans="1:29" ht="15" customHeight="1" x14ac:dyDescent="0.4">
      <c r="B15" s="104" t="s">
        <v>15</v>
      </c>
      <c r="C15" s="105"/>
      <c r="D15" s="105"/>
      <c r="E15" s="105"/>
      <c r="F15" s="105"/>
      <c r="G15" s="106"/>
      <c r="H15" s="177"/>
      <c r="I15" s="178"/>
      <c r="J15" s="178"/>
      <c r="K15" s="179"/>
      <c r="L15" s="180"/>
      <c r="M15" s="181"/>
      <c r="N15" s="182"/>
      <c r="O15" s="122"/>
      <c r="P15" s="123"/>
      <c r="Q15" s="124"/>
      <c r="S15" s="56"/>
      <c r="T15" s="56"/>
      <c r="U15" s="56"/>
      <c r="V15" s="56"/>
      <c r="W15" s="56"/>
      <c r="X15" s="56"/>
      <c r="Y15" s="14"/>
      <c r="Z15" s="14"/>
      <c r="AA15" s="14"/>
      <c r="AB15" s="14"/>
      <c r="AC15" s="14"/>
    </row>
    <row r="16" spans="1:29" ht="15" customHeight="1" x14ac:dyDescent="0.4">
      <c r="B16" s="107"/>
      <c r="C16" s="108"/>
      <c r="D16" s="108"/>
      <c r="E16" s="108"/>
      <c r="F16" s="108"/>
      <c r="G16" s="109"/>
      <c r="H16" s="171"/>
      <c r="I16" s="172"/>
      <c r="J16" s="172"/>
      <c r="K16" s="173"/>
      <c r="L16" s="183"/>
      <c r="M16" s="184"/>
      <c r="N16" s="185"/>
      <c r="O16" s="122"/>
      <c r="P16" s="123"/>
      <c r="Q16" s="124"/>
      <c r="S16" s="56"/>
      <c r="T16" s="56"/>
      <c r="U16" s="56"/>
      <c r="V16" s="56"/>
      <c r="W16" s="56"/>
      <c r="X16" s="56"/>
    </row>
    <row r="17" spans="2:24" ht="15" customHeight="1" x14ac:dyDescent="0.4">
      <c r="B17" s="110" t="s">
        <v>16</v>
      </c>
      <c r="C17" s="111"/>
      <c r="D17" s="111"/>
      <c r="E17" s="111"/>
      <c r="F17" s="111"/>
      <c r="G17" s="112"/>
      <c r="H17" s="177"/>
      <c r="I17" s="178"/>
      <c r="J17" s="178"/>
      <c r="K17" s="179"/>
      <c r="L17" s="180"/>
      <c r="M17" s="181"/>
      <c r="N17" s="182"/>
      <c r="O17" s="122"/>
      <c r="P17" s="123"/>
      <c r="Q17" s="124"/>
      <c r="S17" s="56"/>
      <c r="T17" s="56"/>
      <c r="U17" s="56"/>
      <c r="V17" s="56"/>
      <c r="W17" s="56"/>
      <c r="X17" s="56"/>
    </row>
    <row r="18" spans="2:24" ht="15" customHeight="1" x14ac:dyDescent="0.4">
      <c r="B18" s="113"/>
      <c r="C18" s="114"/>
      <c r="D18" s="114"/>
      <c r="E18" s="114"/>
      <c r="F18" s="114"/>
      <c r="G18" s="115"/>
      <c r="H18" s="171"/>
      <c r="I18" s="172"/>
      <c r="J18" s="172"/>
      <c r="K18" s="173"/>
      <c r="L18" s="183"/>
      <c r="M18" s="184"/>
      <c r="N18" s="185"/>
      <c r="O18" s="122"/>
      <c r="P18" s="123"/>
      <c r="Q18" s="124"/>
      <c r="S18" s="56"/>
      <c r="T18" s="56"/>
      <c r="U18" s="56"/>
      <c r="V18" s="56"/>
      <c r="W18" s="56"/>
      <c r="X18" s="56"/>
    </row>
    <row r="19" spans="2:24" ht="15" customHeight="1" x14ac:dyDescent="0.4">
      <c r="B19" s="128" t="s">
        <v>17</v>
      </c>
      <c r="C19" s="129"/>
      <c r="D19" s="129"/>
      <c r="E19" s="129"/>
      <c r="F19" s="129"/>
      <c r="G19" s="130"/>
      <c r="H19" s="177"/>
      <c r="I19" s="178"/>
      <c r="J19" s="178"/>
      <c r="K19" s="179"/>
      <c r="L19" s="186"/>
      <c r="M19" s="187"/>
      <c r="N19" s="188"/>
      <c r="O19" s="122"/>
      <c r="P19" s="123"/>
      <c r="Q19" s="124"/>
      <c r="S19" s="31"/>
      <c r="T19" s="31"/>
      <c r="U19" s="31"/>
      <c r="V19" s="31"/>
      <c r="W19" s="31"/>
      <c r="X19" s="31"/>
    </row>
    <row r="20" spans="2:24" ht="15" customHeight="1" x14ac:dyDescent="0.4">
      <c r="B20" s="131"/>
      <c r="C20" s="132"/>
      <c r="D20" s="132"/>
      <c r="E20" s="132"/>
      <c r="F20" s="132"/>
      <c r="G20" s="133"/>
      <c r="H20" s="189"/>
      <c r="I20" s="190"/>
      <c r="J20" s="190"/>
      <c r="K20" s="191"/>
      <c r="L20" s="183"/>
      <c r="M20" s="184"/>
      <c r="N20" s="185"/>
      <c r="O20" s="122"/>
      <c r="P20" s="123"/>
      <c r="Q20" s="124"/>
      <c r="R20" s="32" t="s">
        <v>18</v>
      </c>
      <c r="S20" s="31"/>
      <c r="T20" s="31"/>
      <c r="U20" s="31"/>
      <c r="V20" s="31"/>
      <c r="W20" s="31"/>
      <c r="X20" s="31"/>
    </row>
    <row r="21" spans="2:24" ht="22.35" customHeight="1" x14ac:dyDescent="0.4">
      <c r="B21" s="68" t="s">
        <v>19</v>
      </c>
      <c r="C21" s="69"/>
      <c r="D21" s="69"/>
      <c r="E21" s="69"/>
      <c r="F21" s="69"/>
      <c r="G21" s="70"/>
      <c r="H21" s="72">
        <f>SUM($H$9:$K$20)</f>
        <v>0</v>
      </c>
      <c r="I21" s="73"/>
      <c r="J21" s="73"/>
      <c r="K21" s="74"/>
      <c r="L21" s="76">
        <f>SUM($L$9:$N$20)</f>
        <v>0</v>
      </c>
      <c r="M21" s="77"/>
      <c r="N21" s="78"/>
      <c r="O21" s="50">
        <f>L21*2.33</f>
        <v>0</v>
      </c>
      <c r="P21" s="51"/>
      <c r="Q21" s="52"/>
      <c r="S21" s="56" t="s">
        <v>20</v>
      </c>
      <c r="T21" s="56"/>
      <c r="U21" s="56"/>
      <c r="V21" s="56"/>
      <c r="W21" s="56"/>
      <c r="X21" s="56"/>
    </row>
    <row r="22" spans="2:24" ht="22.35" customHeight="1" thickBot="1" x14ac:dyDescent="0.45">
      <c r="B22" s="61"/>
      <c r="C22" s="62"/>
      <c r="D22" s="62"/>
      <c r="E22" s="62"/>
      <c r="F22" s="62"/>
      <c r="G22" s="71"/>
      <c r="H22" s="75"/>
      <c r="I22" s="66"/>
      <c r="J22" s="66"/>
      <c r="K22" s="67"/>
      <c r="L22" s="79"/>
      <c r="M22" s="80"/>
      <c r="N22" s="81"/>
      <c r="O22" s="53"/>
      <c r="P22" s="54"/>
      <c r="Q22" s="55"/>
      <c r="S22" s="56"/>
      <c r="T22" s="56"/>
      <c r="U22" s="56"/>
      <c r="V22" s="56"/>
      <c r="W22" s="56"/>
      <c r="X22" s="56"/>
    </row>
    <row r="23" spans="2:24" ht="15" customHeight="1" x14ac:dyDescent="0.4">
      <c r="B23" s="13"/>
      <c r="C23" s="13"/>
      <c r="D23" s="13"/>
      <c r="E23" s="13"/>
      <c r="F23" s="13"/>
      <c r="G23" s="13"/>
      <c r="H23" s="12"/>
      <c r="I23" s="12"/>
      <c r="J23" s="12"/>
      <c r="K23" s="12"/>
      <c r="L23" s="13"/>
      <c r="M23" s="13"/>
      <c r="N23" s="13"/>
      <c r="O23" s="20"/>
      <c r="P23" s="20"/>
      <c r="Q23" s="20"/>
      <c r="S23" s="57"/>
      <c r="T23" s="57"/>
      <c r="U23" s="57"/>
      <c r="V23" s="57"/>
      <c r="W23" s="57"/>
      <c r="X23" s="57"/>
    </row>
    <row r="24" spans="2:24" ht="15" customHeight="1" thickBot="1" x14ac:dyDescent="0.45">
      <c r="B24" s="10"/>
      <c r="C24" s="10"/>
      <c r="D24" s="10"/>
      <c r="E24" s="10"/>
      <c r="F24" s="10"/>
      <c r="G24" s="10"/>
      <c r="H24" s="12"/>
      <c r="I24" s="12"/>
      <c r="J24" s="12"/>
      <c r="K24" s="12"/>
      <c r="L24" s="10"/>
      <c r="M24" s="10"/>
      <c r="N24" s="10"/>
      <c r="O24" s="20"/>
      <c r="P24" s="20"/>
      <c r="Q24" s="20"/>
      <c r="S24" s="26"/>
      <c r="T24" s="26"/>
      <c r="U24" s="26"/>
      <c r="V24" s="26"/>
      <c r="W24" s="26"/>
      <c r="X24" s="26"/>
    </row>
    <row r="25" spans="2:24" ht="22.35" customHeight="1" x14ac:dyDescent="0.4">
      <c r="B25" s="58" t="s">
        <v>21</v>
      </c>
      <c r="C25" s="59"/>
      <c r="D25" s="59"/>
      <c r="E25" s="60"/>
      <c r="F25" s="19"/>
      <c r="G25" s="18"/>
      <c r="H25" s="64">
        <f>H21+O21</f>
        <v>0</v>
      </c>
      <c r="I25" s="64"/>
      <c r="J25" s="64"/>
      <c r="K25" s="65"/>
      <c r="L25" s="10"/>
      <c r="M25" s="10"/>
      <c r="N25" s="10"/>
      <c r="O25" s="20"/>
      <c r="P25" s="20"/>
      <c r="Q25" s="20"/>
      <c r="S25" s="26"/>
      <c r="T25" s="26"/>
      <c r="U25" s="26"/>
      <c r="V25" s="26"/>
      <c r="W25" s="26"/>
      <c r="X25" s="26"/>
    </row>
    <row r="26" spans="2:24" ht="22.35" customHeight="1" thickBot="1" x14ac:dyDescent="0.45">
      <c r="B26" s="61"/>
      <c r="C26" s="62"/>
      <c r="D26" s="62"/>
      <c r="E26" s="63"/>
      <c r="F26" s="16"/>
      <c r="G26" s="15"/>
      <c r="H26" s="66"/>
      <c r="I26" s="66"/>
      <c r="J26" s="66"/>
      <c r="K26" s="67"/>
      <c r="L26" s="10"/>
      <c r="M26" s="10"/>
      <c r="N26" s="10"/>
      <c r="O26" s="20"/>
      <c r="P26" s="20"/>
      <c r="Q26" s="20"/>
      <c r="S26" s="26"/>
      <c r="T26" s="26"/>
      <c r="U26" s="26"/>
      <c r="V26" s="26"/>
      <c r="W26" s="26"/>
      <c r="X26" s="26"/>
    </row>
    <row r="27" spans="2:24" ht="9" customHeight="1" x14ac:dyDescent="0.4">
      <c r="B27" s="30"/>
      <c r="C27" s="30"/>
      <c r="D27" s="30"/>
      <c r="E27" s="30"/>
      <c r="F27" s="29"/>
      <c r="G27" s="29"/>
      <c r="H27" s="12"/>
      <c r="I27" s="12"/>
      <c r="J27" s="12"/>
      <c r="K27" s="28"/>
      <c r="L27" s="10"/>
      <c r="M27" s="10"/>
      <c r="N27" s="27"/>
      <c r="O27" s="20"/>
      <c r="P27" s="20"/>
      <c r="Q27" s="20"/>
      <c r="S27" s="26"/>
      <c r="T27" s="26"/>
      <c r="U27" s="26"/>
      <c r="V27" s="26"/>
      <c r="W27" s="26"/>
      <c r="X27" s="26"/>
    </row>
    <row r="28" spans="2:24" ht="18" customHeight="1" x14ac:dyDescent="0.4">
      <c r="B28" s="25"/>
      <c r="C28" s="25"/>
      <c r="D28" s="25"/>
      <c r="E28" s="25"/>
      <c r="H28" s="12"/>
      <c r="I28" s="12"/>
      <c r="J28" s="12"/>
      <c r="K28" s="24" t="s">
        <v>22</v>
      </c>
      <c r="L28" s="10"/>
      <c r="M28" s="10"/>
      <c r="N28" s="10"/>
      <c r="O28" s="20"/>
      <c r="P28" s="82" t="s">
        <v>23</v>
      </c>
      <c r="Q28" s="82"/>
      <c r="R28" s="82"/>
      <c r="S28" s="82"/>
      <c r="T28" s="82"/>
      <c r="U28" s="82"/>
      <c r="V28" s="82"/>
      <c r="W28" s="82"/>
      <c r="X28" s="82"/>
    </row>
    <row r="29" spans="2:24" ht="18.75" customHeight="1" thickBot="1" x14ac:dyDescent="0.45">
      <c r="B29" s="23"/>
      <c r="C29" s="23"/>
      <c r="D29" s="23"/>
      <c r="E29" s="23"/>
      <c r="F29" s="23"/>
      <c r="G29" s="23"/>
      <c r="H29" s="22"/>
      <c r="I29" s="22"/>
      <c r="J29" s="22"/>
      <c r="K29" s="22"/>
      <c r="N29" s="21"/>
      <c r="O29" s="20"/>
      <c r="P29" s="83" t="s">
        <v>24</v>
      </c>
      <c r="Q29" s="83"/>
      <c r="R29" s="83"/>
      <c r="S29" s="83"/>
      <c r="T29" s="83"/>
      <c r="U29" s="83"/>
      <c r="V29" s="83"/>
      <c r="W29" s="83"/>
      <c r="X29" s="83"/>
    </row>
    <row r="30" spans="2:24" ht="22.35" customHeight="1" x14ac:dyDescent="0.4">
      <c r="B30" s="58" t="s">
        <v>25</v>
      </c>
      <c r="C30" s="59"/>
      <c r="D30" s="59"/>
      <c r="E30" s="60"/>
      <c r="F30" s="19"/>
      <c r="G30" s="18"/>
      <c r="H30" s="64">
        <f>H25/6</f>
        <v>0</v>
      </c>
      <c r="I30" s="64"/>
      <c r="J30" s="64"/>
      <c r="K30" s="65"/>
      <c r="M30" s="17" t="s">
        <v>26</v>
      </c>
      <c r="P30" s="39">
        <f>IF($H$30=0,0,IF($H$30&lt;500,1,ROUND($H$30/1000,0)))</f>
        <v>0</v>
      </c>
      <c r="Q30" s="40"/>
      <c r="R30" s="40"/>
      <c r="S30" s="40"/>
      <c r="T30" s="40"/>
      <c r="U30" s="40"/>
      <c r="V30" s="41"/>
      <c r="W30" s="14"/>
    </row>
    <row r="31" spans="2:24" ht="22.35" customHeight="1" thickBot="1" x14ac:dyDescent="0.45">
      <c r="B31" s="61"/>
      <c r="C31" s="62"/>
      <c r="D31" s="62"/>
      <c r="E31" s="63"/>
      <c r="F31" s="16"/>
      <c r="G31" s="15"/>
      <c r="H31" s="66"/>
      <c r="I31" s="66"/>
      <c r="J31" s="66"/>
      <c r="K31" s="67"/>
      <c r="N31" s="12"/>
      <c r="P31" s="42"/>
      <c r="Q31" s="43"/>
      <c r="R31" s="43"/>
      <c r="S31" s="43"/>
      <c r="T31" s="43"/>
      <c r="U31" s="43"/>
      <c r="V31" s="44"/>
      <c r="W31" s="14"/>
    </row>
    <row r="32" spans="2:24" ht="15" customHeight="1" x14ac:dyDescent="0.4">
      <c r="B32" s="13"/>
      <c r="C32" s="13"/>
      <c r="D32" s="13"/>
      <c r="E32" s="13"/>
      <c r="H32" s="12"/>
      <c r="I32" s="12"/>
      <c r="J32" s="12"/>
      <c r="K32" s="12"/>
      <c r="L32" s="12"/>
      <c r="M32" s="12"/>
      <c r="N32" s="12"/>
      <c r="O32" s="11"/>
      <c r="P32" s="11"/>
      <c r="Q32" s="11"/>
    </row>
    <row r="33" spans="1:30" ht="15" customHeight="1" x14ac:dyDescent="0.4">
      <c r="B33" s="10"/>
      <c r="C33" s="10"/>
      <c r="D33" s="10"/>
      <c r="E33" s="10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30" x14ac:dyDescent="0.4">
      <c r="A34" s="8" t="s">
        <v>27</v>
      </c>
      <c r="N34" s="7"/>
    </row>
    <row r="35" spans="1:30" ht="18" customHeight="1" x14ac:dyDescent="0.4">
      <c r="A35" s="8"/>
      <c r="N35" s="7"/>
      <c r="P35" s="140" t="s">
        <v>28</v>
      </c>
      <c r="Q35" s="140"/>
      <c r="R35" s="140"/>
      <c r="S35" s="140"/>
      <c r="T35" s="140"/>
      <c r="U35" s="140"/>
      <c r="V35" s="140"/>
    </row>
    <row r="36" spans="1:30" ht="18.75" customHeight="1" thickBot="1" x14ac:dyDescent="0.45">
      <c r="B36" s="102" t="s">
        <v>29</v>
      </c>
      <c r="C36" s="102"/>
      <c r="D36" s="102"/>
      <c r="E36" s="102"/>
      <c r="I36" s="142" t="s">
        <v>30</v>
      </c>
      <c r="J36" s="102"/>
      <c r="K36" s="102"/>
      <c r="L36" s="102"/>
      <c r="M36" s="102"/>
      <c r="N36" s="102"/>
      <c r="P36" s="141" t="s">
        <v>31</v>
      </c>
      <c r="Q36" s="141"/>
      <c r="R36" s="141"/>
      <c r="S36" s="141"/>
      <c r="T36" s="141"/>
      <c r="U36" s="141"/>
      <c r="V36" s="141"/>
    </row>
    <row r="37" spans="1:30" ht="22.35" customHeight="1" x14ac:dyDescent="0.4">
      <c r="B37" s="143">
        <v>2400</v>
      </c>
      <c r="C37" s="144"/>
      <c r="D37" s="144"/>
      <c r="E37" s="145"/>
      <c r="H37" s="140" t="s">
        <v>32</v>
      </c>
      <c r="I37" s="149">
        <f>P30</f>
        <v>0</v>
      </c>
      <c r="J37" s="150"/>
      <c r="K37" s="150"/>
      <c r="L37" s="150"/>
      <c r="M37" s="150"/>
      <c r="N37" s="151"/>
      <c r="O37" s="155" t="s">
        <v>33</v>
      </c>
      <c r="P37" s="149">
        <f>ROUNDUP(B37*I37,-3)</f>
        <v>0</v>
      </c>
      <c r="Q37" s="150"/>
      <c r="R37" s="150"/>
      <c r="S37" s="150"/>
      <c r="T37" s="150"/>
      <c r="U37" s="150"/>
      <c r="V37" s="151"/>
    </row>
    <row r="38" spans="1:30" ht="22.35" customHeight="1" thickBot="1" x14ac:dyDescent="0.45">
      <c r="B38" s="146"/>
      <c r="C38" s="147"/>
      <c r="D38" s="147"/>
      <c r="E38" s="148"/>
      <c r="H38" s="140"/>
      <c r="I38" s="152"/>
      <c r="J38" s="153"/>
      <c r="K38" s="153"/>
      <c r="L38" s="153"/>
      <c r="M38" s="153"/>
      <c r="N38" s="154"/>
      <c r="O38" s="156"/>
      <c r="P38" s="152"/>
      <c r="Q38" s="153"/>
      <c r="R38" s="153"/>
      <c r="S38" s="153"/>
      <c r="T38" s="153"/>
      <c r="U38" s="153"/>
      <c r="V38" s="154"/>
    </row>
    <row r="39" spans="1:30" x14ac:dyDescent="0.4">
      <c r="B39" s="6"/>
      <c r="C39" s="6"/>
      <c r="D39" s="6"/>
      <c r="E39" s="6"/>
      <c r="H39" s="2"/>
      <c r="I39" s="5"/>
      <c r="J39" s="5"/>
      <c r="K39" s="5"/>
      <c r="L39" s="5"/>
      <c r="M39" s="5"/>
      <c r="N39" s="5"/>
      <c r="O39" s="2"/>
      <c r="P39" s="4"/>
      <c r="Q39" s="4"/>
      <c r="R39" s="4"/>
      <c r="S39" s="4"/>
      <c r="T39" s="4"/>
      <c r="U39" s="4"/>
      <c r="V39" s="4"/>
    </row>
    <row r="41" spans="1:30" ht="22.5" customHeight="1" thickBot="1" x14ac:dyDescent="0.45">
      <c r="B41" s="102" t="s">
        <v>28</v>
      </c>
      <c r="C41" s="102"/>
      <c r="D41" s="102"/>
      <c r="E41" s="102"/>
      <c r="I41" s="102" t="s">
        <v>34</v>
      </c>
      <c r="J41" s="102"/>
      <c r="K41" s="102"/>
      <c r="L41" s="102"/>
      <c r="M41" s="102"/>
      <c r="N41" s="163"/>
      <c r="P41" s="164" t="s">
        <v>35</v>
      </c>
      <c r="Q41" s="164"/>
      <c r="R41" s="164"/>
      <c r="S41" s="164"/>
      <c r="T41" s="164"/>
      <c r="U41" s="164"/>
      <c r="V41" s="164"/>
    </row>
    <row r="42" spans="1:30" ht="22.35" customHeight="1" x14ac:dyDescent="0.4">
      <c r="B42" s="149">
        <f>P37</f>
        <v>0</v>
      </c>
      <c r="C42" s="150"/>
      <c r="D42" s="150"/>
      <c r="E42" s="151"/>
      <c r="H42" s="140" t="s">
        <v>32</v>
      </c>
      <c r="I42" s="157" t="s">
        <v>36</v>
      </c>
      <c r="J42" s="158"/>
      <c r="K42" s="158"/>
      <c r="L42" s="158"/>
      <c r="M42" s="158"/>
      <c r="N42" s="159"/>
      <c r="O42" s="156" t="s">
        <v>37</v>
      </c>
      <c r="P42" s="149">
        <f>B42*6</f>
        <v>0</v>
      </c>
      <c r="Q42" s="150"/>
      <c r="R42" s="150"/>
      <c r="S42" s="150"/>
      <c r="T42" s="150"/>
      <c r="U42" s="150"/>
      <c r="V42" s="151"/>
      <c r="Y42" s="3"/>
      <c r="Z42" s="3"/>
      <c r="AA42" s="3"/>
      <c r="AB42" s="3"/>
      <c r="AC42" s="3"/>
      <c r="AD42" s="3"/>
    </row>
    <row r="43" spans="1:30" ht="22.35" customHeight="1" thickBot="1" x14ac:dyDescent="0.45">
      <c r="B43" s="152"/>
      <c r="C43" s="153"/>
      <c r="D43" s="153"/>
      <c r="E43" s="154"/>
      <c r="H43" s="140"/>
      <c r="I43" s="160"/>
      <c r="J43" s="161"/>
      <c r="K43" s="161"/>
      <c r="L43" s="161"/>
      <c r="M43" s="161"/>
      <c r="N43" s="162"/>
      <c r="O43" s="156"/>
      <c r="P43" s="152"/>
      <c r="Q43" s="153"/>
      <c r="R43" s="153"/>
      <c r="S43" s="153"/>
      <c r="T43" s="153"/>
      <c r="U43" s="153"/>
      <c r="V43" s="154"/>
    </row>
    <row r="44" spans="1:30" ht="36" customHeight="1" x14ac:dyDescent="0.4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:30" s="1" customFormat="1" ht="38.25" customHeight="1" x14ac:dyDescent="0.4">
      <c r="A45" s="48" t="s">
        <v>38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</sheetData>
  <sheetProtection algorithmName="SHA-512" hashValue="k0ijwwGqifEgty8IpN/C1XsL++jaoKVLSJarBZrVtGE5SPG56Ybj0Xa4dMmXdw6yQumB2HRv+TyFusQQtjny7g==" saltValue="KY673LeQJf979c7vOj1C0w==" spinCount="100000" sheet="1" objects="1" scenarios="1"/>
  <mergeCells count="59">
    <mergeCell ref="O42:O43"/>
    <mergeCell ref="P42:V43"/>
    <mergeCell ref="B41:E41"/>
    <mergeCell ref="I41:N41"/>
    <mergeCell ref="P41:V41"/>
    <mergeCell ref="B9:G10"/>
    <mergeCell ref="H9:K10"/>
    <mergeCell ref="L9:N10"/>
    <mergeCell ref="B44:W44"/>
    <mergeCell ref="P35:V35"/>
    <mergeCell ref="P36:V36"/>
    <mergeCell ref="B36:E36"/>
    <mergeCell ref="I36:N36"/>
    <mergeCell ref="B37:E38"/>
    <mergeCell ref="H37:H38"/>
    <mergeCell ref="I37:N38"/>
    <mergeCell ref="O37:O38"/>
    <mergeCell ref="P37:V38"/>
    <mergeCell ref="B42:E43"/>
    <mergeCell ref="H42:H43"/>
    <mergeCell ref="I42:N43"/>
    <mergeCell ref="S14:X18"/>
    <mergeCell ref="B15:G16"/>
    <mergeCell ref="H15:K16"/>
    <mergeCell ref="L15:N16"/>
    <mergeCell ref="B17:G18"/>
    <mergeCell ref="H17:K18"/>
    <mergeCell ref="L17:N18"/>
    <mergeCell ref="O9:Q20"/>
    <mergeCell ref="B11:G12"/>
    <mergeCell ref="H11:K12"/>
    <mergeCell ref="L11:N12"/>
    <mergeCell ref="B13:G14"/>
    <mergeCell ref="H13:K14"/>
    <mergeCell ref="L13:N14"/>
    <mergeCell ref="B19:G20"/>
    <mergeCell ref="H19:K20"/>
    <mergeCell ref="A4:W4"/>
    <mergeCell ref="B7:G8"/>
    <mergeCell ref="H7:K8"/>
    <mergeCell ref="L7:N7"/>
    <mergeCell ref="L8:N8"/>
    <mergeCell ref="O8:Q8"/>
    <mergeCell ref="P30:V31"/>
    <mergeCell ref="A2:X3"/>
    <mergeCell ref="S7:X12"/>
    <mergeCell ref="A45:Y45"/>
    <mergeCell ref="O21:Q22"/>
    <mergeCell ref="S21:X23"/>
    <mergeCell ref="B30:E31"/>
    <mergeCell ref="H30:K31"/>
    <mergeCell ref="L19:N20"/>
    <mergeCell ref="B25:E26"/>
    <mergeCell ref="H25:K26"/>
    <mergeCell ref="B21:G22"/>
    <mergeCell ref="H21:K22"/>
    <mergeCell ref="L21:N22"/>
    <mergeCell ref="P28:X28"/>
    <mergeCell ref="P29:X29"/>
  </mergeCells>
  <phoneticPr fontId="1"/>
  <pageMargins left="0.70866141732283472" right="0.47244094488188981" top="0.59055118110236227" bottom="0.51181102362204722" header="0.31496062992125984" footer="0.31496062992125984"/>
  <pageSetup paperSize="9"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d14eeb-1f42-4ba9-ab1c-aadf27cdecba" xsi:nil="true"/>
    <lcf76f155ced4ddcb4097134ff3c332f xmlns="a3fd6448-45ab-4b8a-8f3a-e0937c1c285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38ACA5D3FBB24E85C01AB152BDDBC5" ma:contentTypeVersion="10" ma:contentTypeDescription="新しいドキュメントを作成します。" ma:contentTypeScope="" ma:versionID="9f4d9c59b000171f509024eb94d373ee">
  <xsd:schema xmlns:xsd="http://www.w3.org/2001/XMLSchema" xmlns:xs="http://www.w3.org/2001/XMLSchema" xmlns:p="http://schemas.microsoft.com/office/2006/metadata/properties" xmlns:ns2="a3fd6448-45ab-4b8a-8f3a-e0937c1c285c" xmlns:ns3="dad14eeb-1f42-4ba9-ab1c-aadf27cdecba" targetNamespace="http://schemas.microsoft.com/office/2006/metadata/properties" ma:root="true" ma:fieldsID="6230c6bab39482285dee98c8dc0dc8be" ns2:_="" ns3:_="">
    <xsd:import namespace="a3fd6448-45ab-4b8a-8f3a-e0937c1c285c"/>
    <xsd:import namespace="dad14eeb-1f42-4ba9-ab1c-aadf27cde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d6448-45ab-4b8a-8f3a-e0937c1c2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7d8acca-1532-4e85-98ac-94c701438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14eeb-1f42-4ba9-ab1c-aadf27cdecb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83f54a-e3fc-4616-9032-f18dfd7cfcc1}" ma:internalName="TaxCatchAll" ma:showField="CatchAllData" ma:web="dad14eeb-1f42-4ba9-ab1c-aadf27cde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27FA9-231C-4103-824D-CD5A924DF141}">
  <ds:schemaRefs>
    <ds:schemaRef ds:uri="http://schemas.microsoft.com/office/2006/metadata/properties"/>
    <ds:schemaRef ds:uri="http://schemas.microsoft.com/office/infopath/2007/PartnerControls"/>
    <ds:schemaRef ds:uri="dad14eeb-1f42-4ba9-ab1c-aadf27cdecba"/>
    <ds:schemaRef ds:uri="a3fd6448-45ab-4b8a-8f3a-e0937c1c285c"/>
  </ds:schemaRefs>
</ds:datastoreItem>
</file>

<file path=customXml/itemProps2.xml><?xml version="1.0" encoding="utf-8"?>
<ds:datastoreItem xmlns:ds="http://schemas.openxmlformats.org/officeDocument/2006/customXml" ds:itemID="{F683AF9E-043A-4708-8D05-23675F7AE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d6448-45ab-4b8a-8f3a-e0937c1c285c"/>
    <ds:schemaRef ds:uri="dad14eeb-1f42-4ba9-ab1c-aadf27cde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8D9C05-FB0D-4F6A-B0BA-286BF0ABCE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 (様式、ＬＰガス)</vt:lpstr>
      <vt:lpstr>'計算書 (様式、ＬＰガス)'!Print_Area</vt:lpstr>
    </vt:vector>
  </TitlesOfParts>
  <Manager/>
  <Company>株式会社JTB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 裕樹（JTB）</dc:creator>
  <cp:keywords/>
  <dc:description/>
  <cp:lastModifiedBy>赤穂　明子(JTB)</cp:lastModifiedBy>
  <cp:revision/>
  <dcterms:created xsi:type="dcterms:W3CDTF">2024-02-02T06:30:23Z</dcterms:created>
  <dcterms:modified xsi:type="dcterms:W3CDTF">2024-02-27T00:56:51Z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0x0101007938ACA5D3FBB24E85C01AB152BDDBC5</vt:lpwstr>
  </property>
  <property fmtid="{D5CDD505-2E9C-101B-9397-08002B2CF9AE}" pid="3" name="MediaServiceImageTags">
    <vt:lpwstr/>
  </property>
</Properties>
</file>